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G:\19년2월\"/>
    </mc:Choice>
  </mc:AlternateContent>
  <xr:revisionPtr revIDLastSave="0" documentId="13_ncr:1_{25D9B079-E555-45BE-9392-5D1DAD6EE272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19년운영위예산안" sheetId="1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" l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G31" i="1"/>
  <c r="F31" i="1"/>
  <c r="H31" i="1"/>
  <c r="H16" i="1"/>
  <c r="H5" i="1"/>
  <c r="H6" i="1"/>
  <c r="H7" i="1"/>
  <c r="H8" i="1"/>
  <c r="H9" i="1"/>
  <c r="H10" i="1"/>
  <c r="H11" i="1"/>
  <c r="G12" i="1"/>
  <c r="F12" i="1"/>
  <c r="H12" i="1"/>
  <c r="H4" i="1"/>
  <c r="D36" i="1"/>
  <c r="D34" i="1"/>
  <c r="E31" i="1"/>
  <c r="E12" i="1"/>
  <c r="D31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사용자</author>
    <author>kmwu</author>
  </authors>
  <commentList>
    <comment ref="C10" authorId="0" shapeId="0" xr:uid="{00000000-0006-0000-0000-000001000000}">
      <text>
        <r>
          <rPr>
            <b/>
            <sz val="11"/>
            <color indexed="81"/>
            <rFont val="ＭＳ Ｐゴシック"/>
            <family val="2"/>
          </rPr>
          <t>하계의 경우 예년과 같이 연세대 사회학과의 실비 전액 지원. 학회는 저녁식사비 지출로 편성.</t>
        </r>
      </text>
    </comment>
    <comment ref="C25" authorId="1" shapeId="0" xr:uid="{00000000-0006-0000-0000-000002000000}">
      <text>
        <r>
          <rPr>
            <b/>
            <sz val="9"/>
            <color indexed="81"/>
            <rFont val="돋움"/>
            <family val="3"/>
            <charset val="129"/>
          </rPr>
          <t>임운택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선생님</t>
        </r>
        <r>
          <rPr>
            <b/>
            <sz val="9"/>
            <color indexed="81"/>
            <rFont val="Tahoma"/>
            <family val="2"/>
          </rPr>
          <t xml:space="preserve"> {</t>
        </r>
        <r>
          <rPr>
            <b/>
            <sz val="9"/>
            <color indexed="81"/>
            <rFont val="돋움"/>
            <family val="3"/>
            <charset val="129"/>
          </rPr>
          <t>방학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청주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왕복</t>
        </r>
        <r>
          <rPr>
            <b/>
            <sz val="9"/>
            <color indexed="81"/>
            <rFont val="Tahoma"/>
            <family val="2"/>
          </rPr>
          <t>) 9,800 * 2 * 2 =  39,200} + {</t>
        </r>
        <r>
          <rPr>
            <b/>
            <sz val="9"/>
            <color indexed="81"/>
            <rFont val="돋움"/>
            <family val="3"/>
            <charset val="129"/>
          </rPr>
          <t>학기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대구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왕복</t>
        </r>
        <r>
          <rPr>
            <b/>
            <sz val="9"/>
            <color indexed="81"/>
            <rFont val="Tahoma"/>
            <family val="2"/>
          </rPr>
          <t>) 60,000 * 2 * 7 = 840,000} = 879,200</t>
        </r>
        <r>
          <rPr>
            <b/>
            <sz val="9"/>
            <color indexed="81"/>
            <rFont val="돋움"/>
            <family val="3"/>
            <charset val="129"/>
          </rPr>
          <t xml:space="preserve">
최인이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선생님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대전</t>
        </r>
        <r>
          <rPr>
            <b/>
            <sz val="9"/>
            <color indexed="81"/>
            <rFont val="Tahoma"/>
            <family val="2"/>
          </rPr>
          <t xml:space="preserve"> ktx </t>
        </r>
        <r>
          <rPr>
            <b/>
            <sz val="9"/>
            <color indexed="81"/>
            <rFont val="돋움"/>
            <family val="3"/>
            <charset val="129"/>
          </rPr>
          <t>왕복</t>
        </r>
        <r>
          <rPr>
            <b/>
            <sz val="9"/>
            <color indexed="81"/>
            <rFont val="Tahoma"/>
            <family val="2"/>
          </rPr>
          <t xml:space="preserve"> 23,700 * 2 * 9= 426,600</t>
        </r>
      </text>
    </comment>
  </commentList>
</comments>
</file>

<file path=xl/sharedStrings.xml><?xml version="1.0" encoding="utf-8"?>
<sst xmlns="http://schemas.openxmlformats.org/spreadsheetml/2006/main" count="56" uniqueCount="51">
  <si>
    <t>수입항목</t>
    <phoneticPr fontId="2" type="noConversion"/>
  </si>
  <si>
    <t>비고</t>
    <phoneticPr fontId="2" type="noConversion"/>
  </si>
  <si>
    <t>전년 이월금</t>
    <phoneticPr fontId="2" type="noConversion"/>
  </si>
  <si>
    <t>사회학 인세</t>
    <phoneticPr fontId="2" type="noConversion"/>
  </si>
  <si>
    <t>회비</t>
    <phoneticPr fontId="2" type="noConversion"/>
  </si>
  <si>
    <t>학술행사등록비</t>
    <phoneticPr fontId="2" type="noConversion"/>
  </si>
  <si>
    <t>연구재단지원금</t>
    <phoneticPr fontId="2" type="noConversion"/>
  </si>
  <si>
    <t>학술대회지원금</t>
    <phoneticPr fontId="2" type="noConversion"/>
  </si>
  <si>
    <t>통장이자</t>
    <phoneticPr fontId="2" type="noConversion"/>
  </si>
  <si>
    <t>수입총계</t>
    <phoneticPr fontId="2" type="noConversion"/>
  </si>
  <si>
    <t>지출항목</t>
    <phoneticPr fontId="2" type="noConversion"/>
  </si>
  <si>
    <t>비고</t>
    <phoneticPr fontId="2" type="noConversion"/>
  </si>
  <si>
    <t>인건비</t>
    <phoneticPr fontId="2" type="noConversion"/>
  </si>
  <si>
    <t>운영간사 인건비</t>
    <phoneticPr fontId="2" type="noConversion"/>
  </si>
  <si>
    <t>운영간사 퇴직금적립</t>
    <phoneticPr fontId="2" type="noConversion"/>
  </si>
  <si>
    <t>연구간사 인건비</t>
    <phoneticPr fontId="2" type="noConversion"/>
  </si>
  <si>
    <t>학회운영관리비</t>
    <phoneticPr fontId="2" type="noConversion"/>
  </si>
  <si>
    <t>운영위 회의비</t>
    <phoneticPr fontId="2" type="noConversion"/>
  </si>
  <si>
    <t>학단협 회비</t>
    <phoneticPr fontId="2" type="noConversion"/>
  </si>
  <si>
    <t>관리비</t>
    <phoneticPr fontId="2" type="noConversion"/>
  </si>
  <si>
    <t>공과금</t>
    <phoneticPr fontId="2" type="noConversion"/>
  </si>
  <si>
    <t>우편료</t>
    <phoneticPr fontId="2" type="noConversion"/>
  </si>
  <si>
    <t>홈페이지 서버</t>
    <phoneticPr fontId="2" type="noConversion"/>
  </si>
  <si>
    <t>문구 및 기자재</t>
    <phoneticPr fontId="2" type="noConversion"/>
  </si>
  <si>
    <t>기타</t>
    <phoneticPr fontId="2" type="noConversion"/>
  </si>
  <si>
    <t>수수료</t>
    <phoneticPr fontId="2" type="noConversion"/>
  </si>
  <si>
    <t>연대사업</t>
    <phoneticPr fontId="2" type="noConversion"/>
  </si>
  <si>
    <t>학술대회</t>
    <phoneticPr fontId="2" type="noConversion"/>
  </si>
  <si>
    <t>지출총계</t>
    <phoneticPr fontId="2" type="noConversion"/>
  </si>
  <si>
    <t>2019년도 운영위 예산 운영안</t>
    <phoneticPr fontId="2" type="noConversion"/>
  </si>
  <si>
    <t>18년 수정안</t>
    <phoneticPr fontId="2" type="noConversion"/>
  </si>
  <si>
    <t>18년 결산</t>
    <phoneticPr fontId="2" type="noConversion"/>
  </si>
  <si>
    <t>19년 안</t>
    <phoneticPr fontId="2" type="noConversion"/>
  </si>
  <si>
    <t>증감</t>
    <phoneticPr fontId="2" type="noConversion"/>
  </si>
  <si>
    <t>급여 110만원</t>
    <phoneticPr fontId="2" type="noConversion"/>
  </si>
  <si>
    <t>월 10만원씩 11개월 적립</t>
    <phoneticPr fontId="2" type="noConversion"/>
  </si>
  <si>
    <t>일반회비</t>
    <phoneticPr fontId="2" type="noConversion"/>
  </si>
  <si>
    <t>특별회비</t>
    <phoneticPr fontId="2" type="noConversion"/>
  </si>
  <si>
    <t>2018년 수입 - 2018년 지출 (2019년 이월액)</t>
    <phoneticPr fontId="2" type="noConversion"/>
  </si>
  <si>
    <t>2019년 수입 - 2019년 지출 (2020년 이월 목표액)</t>
    <phoneticPr fontId="2" type="noConversion"/>
  </si>
  <si>
    <t>교통비 지원</t>
    <phoneticPr fontId="2" type="noConversion"/>
  </si>
  <si>
    <t>18년 결산 대비 증감</t>
    <phoneticPr fontId="2" type="noConversion"/>
  </si>
  <si>
    <t>18년 안</t>
    <phoneticPr fontId="2" type="noConversion"/>
  </si>
  <si>
    <t>3월부터 시행, 9회(임운택, 최인이)</t>
    <phoneticPr fontId="2" type="noConversion"/>
  </si>
  <si>
    <t>동계100, 춘계300, 추계100</t>
    <phoneticPr fontId="2" type="noConversion"/>
  </si>
  <si>
    <t>작년과 비슷한 상황을 가정</t>
    <phoneticPr fontId="2" type="noConversion"/>
  </si>
  <si>
    <t>감사 권고에 따름</t>
    <phoneticPr fontId="2" type="noConversion"/>
  </si>
  <si>
    <t>추계대회(비판사회학대회)</t>
    <phoneticPr fontId="2" type="noConversion"/>
  </si>
  <si>
    <t>(전년 이월금 대비 2,377,300원 감소)</t>
    <phoneticPr fontId="2" type="noConversion"/>
  </si>
  <si>
    <t>별첨6</t>
    <phoneticPr fontId="2" type="noConversion"/>
  </si>
  <si>
    <t>콜로키움 포함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</si>
</sst>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indexed="81"/>
      <name val="ＭＳ Ｐゴシック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3" fontId="0" fillId="0" borderId="1" xfId="0" applyNumberFormat="1" applyBorder="1">
      <alignment vertical="center"/>
    </xf>
    <xf numFmtId="0" fontId="3" fillId="0" borderId="1" xfId="0" applyFont="1" applyBorder="1" applyAlignment="1">
      <alignment horizontal="left" vertical="center"/>
    </xf>
    <xf numFmtId="3" fontId="1" fillId="4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38" fontId="0" fillId="0" borderId="0" xfId="0" applyNumberFormat="1">
      <alignment vertical="center"/>
    </xf>
    <xf numFmtId="38" fontId="1" fillId="2" borderId="1" xfId="0" applyNumberFormat="1" applyFont="1" applyFill="1" applyBorder="1" applyAlignment="1">
      <alignment horizontal="center" vertical="center"/>
    </xf>
    <xf numFmtId="38" fontId="0" fillId="0" borderId="1" xfId="0" applyNumberFormat="1" applyBorder="1">
      <alignment vertical="center"/>
    </xf>
    <xf numFmtId="38" fontId="1" fillId="4" borderId="1" xfId="0" applyNumberFormat="1" applyFont="1" applyFill="1" applyBorder="1">
      <alignment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3" fontId="0" fillId="0" borderId="0" xfId="0" applyNumberFormat="1" applyFill="1" applyBorder="1">
      <alignment vertical="center"/>
    </xf>
    <xf numFmtId="0" fontId="0" fillId="0" borderId="1" xfId="0" applyBorder="1" applyAlignment="1">
      <alignment vertical="center"/>
    </xf>
    <xf numFmtId="3" fontId="0" fillId="0" borderId="1" xfId="0" applyNumberFormat="1" applyFill="1" applyBorder="1">
      <alignment vertical="center"/>
    </xf>
    <xf numFmtId="38" fontId="0" fillId="0" borderId="1" xfId="0" applyNumberFormat="1" applyFill="1" applyBorder="1">
      <alignment vertical="center"/>
    </xf>
    <xf numFmtId="38" fontId="0" fillId="3" borderId="1" xfId="0" applyNumberFormat="1" applyFill="1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3" fontId="1" fillId="3" borderId="2" xfId="0" applyNumberFormat="1" applyFont="1" applyFill="1" applyBorder="1" applyAlignment="1">
      <alignment horizontal="center" vertical="center"/>
    </xf>
    <xf numFmtId="3" fontId="1" fillId="3" borderId="3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9">
    <cellStyle name="열어 본 하이퍼링크" xfId="2" builtinId="9" hidden="1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표준" xfId="0" builtinId="0"/>
    <cellStyle name="하이퍼링크" xfId="1" builtinId="8" hidden="1"/>
    <cellStyle name="하이퍼링크" xfId="3" builtinId="8" hidden="1"/>
    <cellStyle name="하이퍼링크" xfId="5" builtinId="8" hidden="1"/>
    <cellStyle name="하이퍼링크" xfId="7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0"/>
  <sheetViews>
    <sheetView tabSelected="1" workbookViewId="0">
      <selection activeCell="D26" sqref="D26"/>
    </sheetView>
  </sheetViews>
  <sheetFormatPr defaultColWidth="8.875" defaultRowHeight="16.5"/>
  <cols>
    <col min="1" max="1" width="9" customWidth="1"/>
    <col min="2" max="2" width="18.875" customWidth="1"/>
    <col min="3" max="3" width="24.875" customWidth="1"/>
    <col min="4" max="4" width="14.625" customWidth="1"/>
    <col min="5" max="6" width="12.5" customWidth="1"/>
    <col min="7" max="7" width="12.5" style="10" customWidth="1"/>
    <col min="8" max="8" width="22.375" style="8" customWidth="1"/>
    <col min="12" max="12" width="9.5" bestFit="1" customWidth="1"/>
  </cols>
  <sheetData>
    <row r="1" spans="1:10">
      <c r="A1" s="7" t="s">
        <v>49</v>
      </c>
      <c r="C1" s="7" t="s">
        <v>29</v>
      </c>
    </row>
    <row r="3" spans="1:10">
      <c r="A3" s="27" t="s">
        <v>0</v>
      </c>
      <c r="B3" s="27"/>
      <c r="C3" s="1" t="s">
        <v>1</v>
      </c>
      <c r="D3" s="1" t="s">
        <v>42</v>
      </c>
      <c r="E3" s="16" t="s">
        <v>30</v>
      </c>
      <c r="F3" s="11" t="s">
        <v>31</v>
      </c>
      <c r="G3" s="11" t="s">
        <v>32</v>
      </c>
      <c r="H3" s="9" t="s">
        <v>41</v>
      </c>
    </row>
    <row r="4" spans="1:10">
      <c r="A4" s="25" t="s">
        <v>2</v>
      </c>
      <c r="B4" s="25"/>
      <c r="C4" s="2"/>
      <c r="D4" s="20">
        <v>13589801</v>
      </c>
      <c r="E4" s="3">
        <v>13589801</v>
      </c>
      <c r="F4" s="3">
        <v>13589801</v>
      </c>
      <c r="G4" s="12">
        <v>13216537</v>
      </c>
      <c r="H4" s="12">
        <f>G4-F4</f>
        <v>-373264</v>
      </c>
      <c r="J4" s="10"/>
    </row>
    <row r="5" spans="1:10">
      <c r="A5" s="25" t="s">
        <v>3</v>
      </c>
      <c r="B5" s="25"/>
      <c r="C5" s="2"/>
      <c r="D5" s="3">
        <v>2000000</v>
      </c>
      <c r="E5" s="3">
        <v>2000000</v>
      </c>
      <c r="F5" s="3">
        <v>1979730</v>
      </c>
      <c r="G5" s="12">
        <v>1800000</v>
      </c>
      <c r="H5" s="12">
        <f t="shared" ref="H5:H12" si="0">G5-F5</f>
        <v>-179730</v>
      </c>
    </row>
    <row r="6" spans="1:10">
      <c r="A6" s="33" t="s">
        <v>4</v>
      </c>
      <c r="B6" s="17" t="s">
        <v>36</v>
      </c>
      <c r="C6" s="15"/>
      <c r="D6" s="3">
        <v>22000000</v>
      </c>
      <c r="E6" s="3">
        <v>22000000</v>
      </c>
      <c r="F6" s="3">
        <v>20355012</v>
      </c>
      <c r="G6" s="12">
        <v>22000000</v>
      </c>
      <c r="H6" s="12">
        <f t="shared" si="0"/>
        <v>1644988</v>
      </c>
    </row>
    <row r="7" spans="1:10">
      <c r="A7" s="33"/>
      <c r="B7" s="19" t="s">
        <v>37</v>
      </c>
      <c r="C7" s="4"/>
      <c r="D7" s="3">
        <v>0</v>
      </c>
      <c r="E7" s="3">
        <v>0</v>
      </c>
      <c r="F7" s="3">
        <v>1300000</v>
      </c>
      <c r="G7" s="12">
        <v>0</v>
      </c>
      <c r="H7" s="12">
        <f t="shared" si="0"/>
        <v>-1300000</v>
      </c>
    </row>
    <row r="8" spans="1:10">
      <c r="A8" s="25" t="s">
        <v>5</v>
      </c>
      <c r="B8" s="25"/>
      <c r="C8" s="4"/>
      <c r="D8" s="3">
        <v>2000000</v>
      </c>
      <c r="E8" s="3">
        <v>2000000</v>
      </c>
      <c r="F8" s="3">
        <v>2150000</v>
      </c>
      <c r="G8" s="12">
        <v>2300000</v>
      </c>
      <c r="H8" s="12">
        <f t="shared" si="0"/>
        <v>150000</v>
      </c>
    </row>
    <row r="9" spans="1:10">
      <c r="A9" s="25" t="s">
        <v>6</v>
      </c>
      <c r="B9" s="25"/>
      <c r="C9" s="4" t="s">
        <v>45</v>
      </c>
      <c r="D9" s="3">
        <v>10000000</v>
      </c>
      <c r="E9" s="3">
        <v>0</v>
      </c>
      <c r="F9" s="3">
        <v>5450000</v>
      </c>
      <c r="G9" s="22">
        <v>5000000</v>
      </c>
      <c r="H9" s="12">
        <f t="shared" si="0"/>
        <v>-450000</v>
      </c>
    </row>
    <row r="10" spans="1:10">
      <c r="A10" s="25" t="s">
        <v>7</v>
      </c>
      <c r="B10" s="25"/>
      <c r="C10" s="4" t="s">
        <v>44</v>
      </c>
      <c r="D10" s="3">
        <v>1500000</v>
      </c>
      <c r="E10" s="3">
        <v>2796500</v>
      </c>
      <c r="F10" s="3">
        <v>4641500</v>
      </c>
      <c r="G10" s="21">
        <v>5000000</v>
      </c>
      <c r="H10" s="12">
        <f t="shared" si="0"/>
        <v>358500</v>
      </c>
    </row>
    <row r="11" spans="1:10">
      <c r="A11" s="25" t="s">
        <v>8</v>
      </c>
      <c r="B11" s="25"/>
      <c r="C11" s="2"/>
      <c r="D11" s="3">
        <v>0</v>
      </c>
      <c r="E11" s="3">
        <v>17413</v>
      </c>
      <c r="F11" s="3">
        <v>29544</v>
      </c>
      <c r="G11" s="12">
        <v>0</v>
      </c>
      <c r="H11" s="12">
        <f t="shared" si="0"/>
        <v>-29544</v>
      </c>
    </row>
    <row r="12" spans="1:10">
      <c r="A12" s="26" t="s">
        <v>9</v>
      </c>
      <c r="B12" s="26"/>
      <c r="C12" s="26"/>
      <c r="D12" s="5">
        <f>SUM(D4:D11)</f>
        <v>51089801</v>
      </c>
      <c r="E12" s="5">
        <f>SUM(E4:E11)</f>
        <v>42403714</v>
      </c>
      <c r="F12" s="5">
        <f>SUM(F4:F11)</f>
        <v>49495587</v>
      </c>
      <c r="G12" s="13">
        <f>SUM(G4:G11)</f>
        <v>49316537</v>
      </c>
      <c r="H12" s="13">
        <f t="shared" si="0"/>
        <v>-179050</v>
      </c>
    </row>
    <row r="15" spans="1:10">
      <c r="A15" s="27" t="s">
        <v>10</v>
      </c>
      <c r="B15" s="27"/>
      <c r="C15" s="1" t="s">
        <v>11</v>
      </c>
      <c r="D15" s="1" t="s">
        <v>42</v>
      </c>
      <c r="E15" s="16" t="s">
        <v>30</v>
      </c>
      <c r="F15" s="11" t="s">
        <v>31</v>
      </c>
      <c r="G15" s="11" t="s">
        <v>32</v>
      </c>
      <c r="H15" s="9" t="s">
        <v>33</v>
      </c>
    </row>
    <row r="16" spans="1:10">
      <c r="A16" s="25" t="s">
        <v>12</v>
      </c>
      <c r="B16" s="2" t="s">
        <v>13</v>
      </c>
      <c r="C16" s="14" t="s">
        <v>34</v>
      </c>
      <c r="D16" s="3">
        <v>12000000</v>
      </c>
      <c r="E16" s="3">
        <v>11800000</v>
      </c>
      <c r="F16" s="3">
        <v>11800000</v>
      </c>
      <c r="G16" s="12">
        <v>13200000</v>
      </c>
      <c r="H16" s="12">
        <f>G16-F16</f>
        <v>1400000</v>
      </c>
    </row>
    <row r="17" spans="1:10">
      <c r="A17" s="25"/>
      <c r="B17" s="2" t="s">
        <v>14</v>
      </c>
      <c r="C17" s="14" t="s">
        <v>35</v>
      </c>
      <c r="D17" s="3">
        <v>1000000</v>
      </c>
      <c r="E17" s="3">
        <v>1000000</v>
      </c>
      <c r="F17" s="3">
        <v>1000000</v>
      </c>
      <c r="G17" s="12">
        <v>1100000</v>
      </c>
      <c r="H17" s="12">
        <f t="shared" ref="H17:H31" si="1">G17-F17</f>
        <v>100000</v>
      </c>
    </row>
    <row r="18" spans="1:10">
      <c r="A18" s="25"/>
      <c r="B18" s="2" t="s">
        <v>15</v>
      </c>
      <c r="C18" s="4" t="s">
        <v>47</v>
      </c>
      <c r="D18" s="3">
        <v>500000</v>
      </c>
      <c r="E18" s="3">
        <v>500000</v>
      </c>
      <c r="F18" s="3">
        <v>500000</v>
      </c>
      <c r="G18" s="12">
        <v>500000</v>
      </c>
      <c r="H18" s="12">
        <f t="shared" si="1"/>
        <v>0</v>
      </c>
    </row>
    <row r="19" spans="1:10">
      <c r="A19" s="28" t="s">
        <v>16</v>
      </c>
      <c r="B19" s="2" t="s">
        <v>17</v>
      </c>
      <c r="C19" s="2"/>
      <c r="D19" s="3">
        <v>1200000</v>
      </c>
      <c r="E19" s="3">
        <v>1200000</v>
      </c>
      <c r="F19" s="3">
        <v>1927400</v>
      </c>
      <c r="G19" s="12">
        <v>2000000</v>
      </c>
      <c r="H19" s="12">
        <f t="shared" si="1"/>
        <v>72600</v>
      </c>
    </row>
    <row r="20" spans="1:10">
      <c r="A20" s="28"/>
      <c r="B20" s="2" t="s">
        <v>18</v>
      </c>
      <c r="C20" s="2"/>
      <c r="D20" s="3">
        <v>840000</v>
      </c>
      <c r="E20" s="3">
        <v>840000</v>
      </c>
      <c r="F20" s="3">
        <v>840000</v>
      </c>
      <c r="G20" s="3">
        <v>840000</v>
      </c>
      <c r="H20" s="12">
        <f t="shared" si="1"/>
        <v>0</v>
      </c>
    </row>
    <row r="21" spans="1:10">
      <c r="A21" s="28"/>
      <c r="B21" s="2" t="s">
        <v>19</v>
      </c>
      <c r="C21" s="2"/>
      <c r="D21" s="3">
        <v>2400000</v>
      </c>
      <c r="E21" s="3">
        <v>2400000</v>
      </c>
      <c r="F21" s="3">
        <v>2400000</v>
      </c>
      <c r="G21" s="3">
        <v>2400000</v>
      </c>
      <c r="H21" s="12">
        <f t="shared" si="1"/>
        <v>0</v>
      </c>
    </row>
    <row r="22" spans="1:10">
      <c r="A22" s="28"/>
      <c r="B22" s="2" t="s">
        <v>20</v>
      </c>
      <c r="C22" s="2"/>
      <c r="D22" s="3">
        <v>330000</v>
      </c>
      <c r="E22" s="3">
        <v>330000</v>
      </c>
      <c r="F22" s="3">
        <v>324020</v>
      </c>
      <c r="G22" s="3">
        <v>330000</v>
      </c>
      <c r="H22" s="12">
        <f t="shared" si="1"/>
        <v>5980</v>
      </c>
    </row>
    <row r="23" spans="1:10">
      <c r="A23" s="28"/>
      <c r="B23" s="2" t="s">
        <v>21</v>
      </c>
      <c r="C23" s="2"/>
      <c r="D23" s="3">
        <v>1200000</v>
      </c>
      <c r="E23" s="3">
        <v>1200000</v>
      </c>
      <c r="F23" s="3">
        <v>1107090</v>
      </c>
      <c r="G23" s="3">
        <v>1200000</v>
      </c>
      <c r="H23" s="12">
        <f t="shared" si="1"/>
        <v>92910</v>
      </c>
      <c r="J23" s="18"/>
    </row>
    <row r="24" spans="1:10">
      <c r="A24" s="28"/>
      <c r="B24" s="2" t="s">
        <v>22</v>
      </c>
      <c r="C24" s="2"/>
      <c r="D24" s="3">
        <v>300000</v>
      </c>
      <c r="E24" s="3">
        <v>300000</v>
      </c>
      <c r="F24" s="3">
        <v>240000</v>
      </c>
      <c r="G24" s="3">
        <v>300000</v>
      </c>
      <c r="H24" s="12">
        <f t="shared" si="1"/>
        <v>60000</v>
      </c>
      <c r="J24" s="18"/>
    </row>
    <row r="25" spans="1:10">
      <c r="A25" s="28"/>
      <c r="B25" s="15" t="s">
        <v>40</v>
      </c>
      <c r="C25" s="4" t="s">
        <v>43</v>
      </c>
      <c r="D25" s="3">
        <v>0</v>
      </c>
      <c r="E25" s="3">
        <v>0</v>
      </c>
      <c r="F25" s="3">
        <v>0</v>
      </c>
      <c r="G25" s="22">
        <v>1305800</v>
      </c>
      <c r="H25" s="12">
        <f t="shared" si="1"/>
        <v>1305800</v>
      </c>
    </row>
    <row r="26" spans="1:10">
      <c r="A26" s="28"/>
      <c r="B26" s="2" t="s">
        <v>23</v>
      </c>
      <c r="C26" s="2"/>
      <c r="D26" s="3">
        <v>200000</v>
      </c>
      <c r="E26" s="3">
        <v>200000</v>
      </c>
      <c r="F26" s="3">
        <v>114000</v>
      </c>
      <c r="G26" s="12">
        <v>100000</v>
      </c>
      <c r="H26" s="12">
        <f t="shared" si="1"/>
        <v>-14000</v>
      </c>
    </row>
    <row r="27" spans="1:10">
      <c r="A27" s="25" t="s">
        <v>24</v>
      </c>
      <c r="B27" s="2" t="s">
        <v>25</v>
      </c>
      <c r="C27" s="2"/>
      <c r="D27" s="3">
        <v>1500</v>
      </c>
      <c r="E27" s="3">
        <v>1500</v>
      </c>
      <c r="F27" s="3">
        <v>2200</v>
      </c>
      <c r="G27" s="3">
        <v>1500</v>
      </c>
      <c r="H27" s="12">
        <f t="shared" si="1"/>
        <v>-700</v>
      </c>
    </row>
    <row r="28" spans="1:10">
      <c r="A28" s="25"/>
      <c r="B28" s="2" t="s">
        <v>26</v>
      </c>
      <c r="C28" s="2"/>
      <c r="D28" s="3">
        <v>200000</v>
      </c>
      <c r="E28" s="3">
        <v>100000</v>
      </c>
      <c r="F28" s="3">
        <v>150000</v>
      </c>
      <c r="G28" s="3">
        <v>200000</v>
      </c>
      <c r="H28" s="12">
        <f t="shared" si="1"/>
        <v>50000</v>
      </c>
    </row>
    <row r="29" spans="1:10">
      <c r="A29" s="25"/>
      <c r="B29" s="2" t="s">
        <v>24</v>
      </c>
      <c r="C29" s="14" t="s">
        <v>46</v>
      </c>
      <c r="D29" s="3">
        <v>100000</v>
      </c>
      <c r="E29" s="3">
        <v>200000</v>
      </c>
      <c r="F29" s="3">
        <v>200000</v>
      </c>
      <c r="G29" s="22">
        <v>2000000</v>
      </c>
      <c r="H29" s="12">
        <f t="shared" si="1"/>
        <v>1800000</v>
      </c>
    </row>
    <row r="30" spans="1:10">
      <c r="A30" s="25" t="s">
        <v>27</v>
      </c>
      <c r="B30" s="25"/>
      <c r="C30" s="2" t="s">
        <v>50</v>
      </c>
      <c r="D30" s="3">
        <v>15000000</v>
      </c>
      <c r="E30" s="3">
        <v>10771710</v>
      </c>
      <c r="F30" s="3">
        <v>15674340</v>
      </c>
      <c r="G30" s="22">
        <v>13000000</v>
      </c>
      <c r="H30" s="12">
        <f t="shared" si="1"/>
        <v>-2674340</v>
      </c>
    </row>
    <row r="31" spans="1:10">
      <c r="A31" s="26" t="s">
        <v>28</v>
      </c>
      <c r="B31" s="26"/>
      <c r="C31" s="26"/>
      <c r="D31" s="5">
        <f>SUM(D16:D30)</f>
        <v>35271500</v>
      </c>
      <c r="E31" s="5">
        <f>SUM(E16:E30)</f>
        <v>30843210</v>
      </c>
      <c r="F31" s="5">
        <f>SUM(F16:F30)</f>
        <v>36279050</v>
      </c>
      <c r="G31" s="13">
        <f>SUM(G16:G30)</f>
        <v>38477300</v>
      </c>
      <c r="H31" s="13">
        <f t="shared" si="1"/>
        <v>2198250</v>
      </c>
    </row>
    <row r="34" spans="1:8">
      <c r="A34" s="29" t="s">
        <v>38</v>
      </c>
      <c r="B34" s="29"/>
      <c r="C34" s="29"/>
      <c r="D34" s="31">
        <f>F12-F31</f>
        <v>13216537</v>
      </c>
      <c r="E34" s="31"/>
      <c r="F34" s="31"/>
      <c r="G34" s="31"/>
      <c r="H34" s="31"/>
    </row>
    <row r="35" spans="1:8">
      <c r="A35" s="30"/>
      <c r="B35" s="30"/>
      <c r="C35" s="30"/>
      <c r="D35" s="32"/>
      <c r="E35" s="32"/>
      <c r="F35" s="32"/>
      <c r="G35" s="32"/>
      <c r="H35" s="32"/>
    </row>
    <row r="36" spans="1:8">
      <c r="A36" s="29" t="s">
        <v>39</v>
      </c>
      <c r="B36" s="29"/>
      <c r="C36" s="29"/>
      <c r="D36" s="31">
        <f>G12-G31</f>
        <v>10839237</v>
      </c>
      <c r="E36" s="31"/>
      <c r="F36" s="31"/>
      <c r="G36" s="31"/>
      <c r="H36" s="31"/>
    </row>
    <row r="37" spans="1:8">
      <c r="A37" s="30"/>
      <c r="B37" s="30"/>
      <c r="C37" s="30"/>
      <c r="D37" s="32"/>
      <c r="E37" s="32"/>
      <c r="F37" s="32"/>
      <c r="G37" s="32"/>
      <c r="H37" s="32"/>
    </row>
    <row r="38" spans="1:8" ht="33.950000000000003" customHeight="1">
      <c r="D38" s="23" t="s">
        <v>48</v>
      </c>
      <c r="E38" s="24"/>
      <c r="F38" s="24"/>
      <c r="G38" s="24"/>
      <c r="H38" s="24"/>
    </row>
    <row r="40" spans="1:8">
      <c r="E40" s="6"/>
      <c r="F40" s="6"/>
    </row>
  </sheetData>
  <mergeCells count="20">
    <mergeCell ref="A9:B9"/>
    <mergeCell ref="A3:B3"/>
    <mergeCell ref="A4:B4"/>
    <mergeCell ref="A5:B5"/>
    <mergeCell ref="A8:B8"/>
    <mergeCell ref="A6:A7"/>
    <mergeCell ref="D38:H38"/>
    <mergeCell ref="A10:B10"/>
    <mergeCell ref="A11:B11"/>
    <mergeCell ref="A12:C12"/>
    <mergeCell ref="A15:B15"/>
    <mergeCell ref="A16:A18"/>
    <mergeCell ref="A19:A26"/>
    <mergeCell ref="A27:A29"/>
    <mergeCell ref="A30:B30"/>
    <mergeCell ref="A31:C31"/>
    <mergeCell ref="A34:C35"/>
    <mergeCell ref="D34:H35"/>
    <mergeCell ref="A36:C37"/>
    <mergeCell ref="D36:H37"/>
  </mergeCells>
  <phoneticPr fontId="2" type="noConversion"/>
  <pageMargins left="0.25" right="0.25" top="0.75" bottom="0.75" header="0.3" footer="0.3"/>
  <pageSetup paperSize="9" scale="74" fitToWidth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19년운영위예산안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Sansahak</cp:lastModifiedBy>
  <cp:lastPrinted>2019-02-09T00:59:28Z</cp:lastPrinted>
  <dcterms:created xsi:type="dcterms:W3CDTF">2018-02-08T22:42:50Z</dcterms:created>
  <dcterms:modified xsi:type="dcterms:W3CDTF">2019-02-09T08:12:02Z</dcterms:modified>
</cp:coreProperties>
</file>